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7400" windowHeight="7875" activeTab="0"/>
  </bookViews>
  <sheets>
    <sheet name="Feuille1" sheetId="1" r:id="rId1"/>
    <sheet name="Compta RHODES" sheetId="2" r:id="rId2"/>
    <sheet name="Feuille3" sheetId="3" r:id="rId3"/>
  </sheets>
  <definedNames>
    <definedName name="_xlnm.Print_Area" localSheetId="1">'Compta RHODES'!$A$1:$H$20</definedName>
    <definedName name="_xlnm.Print_Area" localSheetId="0">'Feuille1'!$A$1:$H$42</definedName>
  </definedNames>
  <calcPr fullCalcOnLoad="1"/>
</workbook>
</file>

<file path=xl/sharedStrings.xml><?xml version="1.0" encoding="utf-8"?>
<sst xmlns="http://schemas.openxmlformats.org/spreadsheetml/2006/main" count="64" uniqueCount="44">
  <si>
    <t xml:space="preserve"> </t>
  </si>
  <si>
    <t>au</t>
  </si>
  <si>
    <t>Budget estimatif</t>
  </si>
  <si>
    <t>Nombre maximun de Participants :</t>
  </si>
  <si>
    <t>Nombre minimun de Participants :</t>
  </si>
  <si>
    <t>DEPENSES</t>
  </si>
  <si>
    <t>Soit par participants</t>
  </si>
  <si>
    <t>Coûts directs</t>
  </si>
  <si>
    <t>Hébergeur</t>
  </si>
  <si>
    <t>Transport principal</t>
  </si>
  <si>
    <t>Transport supplémentaire</t>
  </si>
  <si>
    <t>Prestataire supplémentaire</t>
  </si>
  <si>
    <t>Apéritif fin de séjour</t>
  </si>
  <si>
    <t>Pourboire guides</t>
  </si>
  <si>
    <t>Pourboire chauffeur</t>
  </si>
  <si>
    <t>Coûts indirects</t>
  </si>
  <si>
    <t>Divers (autres pourboires, frais généraux, imprévus)</t>
  </si>
  <si>
    <t>Frais généré par l'extension immatriculation</t>
  </si>
  <si>
    <t>Sous total</t>
  </si>
  <si>
    <t>Assurance annulation, interruption, rapatriement</t>
  </si>
  <si>
    <t>Total</t>
  </si>
  <si>
    <t>Coûts individuels supplémentaires</t>
  </si>
  <si>
    <t>Supplémént Chambre individuelle</t>
  </si>
  <si>
    <t>RECETTES</t>
  </si>
  <si>
    <t>Gratuité (en plus du chauffeur)</t>
  </si>
  <si>
    <t>pour 35</t>
  </si>
  <si>
    <t>pour 50</t>
  </si>
  <si>
    <t>Bénéfice estimé</t>
  </si>
  <si>
    <t>Nota - coût d'une annulation :</t>
  </si>
  <si>
    <t>Compta avec RHODES</t>
  </si>
  <si>
    <t>chambre double</t>
  </si>
  <si>
    <t>chambres single</t>
  </si>
  <si>
    <t>gratuité base chambre double</t>
  </si>
  <si>
    <t>gratuité base chambre single</t>
  </si>
  <si>
    <t>Acompte</t>
  </si>
  <si>
    <t>Solde</t>
  </si>
  <si>
    <t>Taxe séjours</t>
  </si>
  <si>
    <t>Prix facturé (par participant)</t>
  </si>
  <si>
    <t xml:space="preserve">Total des ventes </t>
  </si>
  <si>
    <t>Supplément 1 ch individuelle</t>
  </si>
  <si>
    <t xml:space="preserve">Supplément ch indiv </t>
  </si>
  <si>
    <t>Séjour sportif : RSPG Randonnée pédestre</t>
  </si>
  <si>
    <t xml:space="preserve"> Frais généré par l'extension  immatriculation (total des ventes/1,02)*0,04</t>
  </si>
  <si>
    <t xml:space="preserve">Séjour à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</si>
</sst>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dd/mm/yy"/>
    <numFmt numFmtId="166" formatCode="#"/>
    <numFmt numFmtId="167" formatCode="#,##0.00\ [$€-40C];[Red]#,##0.00\ [$€-40C]"/>
    <numFmt numFmtId="168" formatCode="#,##0.00\ &quot;€&quot;"/>
  </numFmts>
  <fonts count="62">
    <font>
      <sz val="10"/>
      <color theme="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b/>
      <i/>
      <sz val="16"/>
      <color indexed="8"/>
      <name val="Arial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i/>
      <u val="single"/>
      <sz val="10"/>
      <color indexed="8"/>
      <name val="Arial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b/>
      <i/>
      <sz val="16"/>
      <color theme="1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i/>
      <u val="single"/>
      <sz val="10"/>
      <color theme="1"/>
      <name val="Arial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0" borderId="0" applyNumberFormat="0" applyBorder="0" applyAlignment="0" applyProtection="0"/>
    <xf numFmtId="9" fontId="31" fillId="0" borderId="0" applyFont="0" applyFill="0" applyBorder="0" applyAlignment="0" applyProtection="0"/>
    <xf numFmtId="0" fontId="40" fillId="0" borderId="0">
      <alignment/>
      <protection/>
    </xf>
    <xf numFmtId="164" fontId="40" fillId="0" borderId="0">
      <alignment/>
      <protection/>
    </xf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7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64" fontId="50" fillId="0" borderId="10" xfId="0" applyNumberFormat="1" applyFont="1" applyBorder="1" applyAlignment="1">
      <alignment/>
    </xf>
    <xf numFmtId="165" fontId="50" fillId="33" borderId="10" xfId="0" applyNumberFormat="1" applyFont="1" applyFill="1" applyBorder="1" applyAlignment="1">
      <alignment/>
    </xf>
    <xf numFmtId="165" fontId="51" fillId="33" borderId="10" xfId="0" applyNumberFormat="1" applyFont="1" applyFill="1" applyBorder="1" applyAlignment="1">
      <alignment horizontal="right"/>
    </xf>
    <xf numFmtId="164" fontId="50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 horizontal="right" vertical="top"/>
    </xf>
    <xf numFmtId="0" fontId="51" fillId="0" borderId="0" xfId="0" applyFont="1" applyAlignment="1">
      <alignment/>
    </xf>
    <xf numFmtId="0" fontId="50" fillId="33" borderId="10" xfId="0" applyFont="1" applyFill="1" applyBorder="1" applyAlignment="1">
      <alignment/>
    </xf>
    <xf numFmtId="166" fontId="50" fillId="0" borderId="10" xfId="0" applyNumberFormat="1" applyFont="1" applyBorder="1" applyAlignment="1">
      <alignment/>
    </xf>
    <xf numFmtId="166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right"/>
    </xf>
    <xf numFmtId="164" fontId="52" fillId="0" borderId="10" xfId="0" applyNumberFormat="1" applyFont="1" applyBorder="1" applyAlignment="1">
      <alignment/>
    </xf>
    <xf numFmtId="164" fontId="50" fillId="33" borderId="10" xfId="0" applyNumberFormat="1" applyFont="1" applyFill="1" applyBorder="1" applyAlignment="1">
      <alignment horizontal="right" vertical="top"/>
    </xf>
    <xf numFmtId="164" fontId="50" fillId="0" borderId="0" xfId="0" applyNumberFormat="1" applyFont="1" applyAlignment="1">
      <alignment horizontal="right" vertical="top"/>
    </xf>
    <xf numFmtId="164" fontId="52" fillId="0" borderId="0" xfId="0" applyNumberFormat="1" applyFont="1" applyAlignment="1">
      <alignment/>
    </xf>
    <xf numFmtId="164" fontId="51" fillId="0" borderId="10" xfId="0" applyNumberFormat="1" applyFont="1" applyBorder="1" applyAlignment="1">
      <alignment horizontal="right" vertical="top"/>
    </xf>
    <xf numFmtId="10" fontId="50" fillId="33" borderId="10" xfId="0" applyNumberFormat="1" applyFont="1" applyFill="1" applyBorder="1" applyAlignment="1">
      <alignment horizontal="right" vertical="top"/>
    </xf>
    <xf numFmtId="0" fontId="51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164" fontId="53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164" fontId="51" fillId="0" borderId="0" xfId="0" applyNumberFormat="1" applyFont="1" applyAlignment="1">
      <alignment horizontal="right" vertical="top"/>
    </xf>
    <xf numFmtId="164" fontId="51" fillId="0" borderId="10" xfId="0" applyNumberFormat="1" applyFont="1" applyBorder="1" applyAlignment="1">
      <alignment/>
    </xf>
    <xf numFmtId="164" fontId="51" fillId="33" borderId="10" xfId="0" applyNumberFormat="1" applyFont="1" applyFill="1" applyBorder="1" applyAlignment="1">
      <alignment horizontal="right" vertical="top"/>
    </xf>
    <xf numFmtId="164" fontId="51" fillId="0" borderId="10" xfId="0" applyNumberFormat="1" applyFont="1" applyBorder="1" applyAlignment="1">
      <alignment horizontal="right"/>
    </xf>
    <xf numFmtId="164" fontId="51" fillId="33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164" fontId="55" fillId="0" borderId="10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7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5" fontId="51" fillId="33" borderId="10" xfId="0" applyNumberFormat="1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/>
    </xf>
    <xf numFmtId="49" fontId="58" fillId="0" borderId="0" xfId="0" applyNumberFormat="1" applyFont="1" applyAlignment="1">
      <alignment/>
    </xf>
    <xf numFmtId="0" fontId="57" fillId="0" borderId="10" xfId="0" applyFont="1" applyBorder="1" applyAlignment="1">
      <alignment/>
    </xf>
    <xf numFmtId="0" fontId="59" fillId="33" borderId="0" xfId="0" applyFont="1" applyFill="1" applyAlignment="1">
      <alignment horizontal="left"/>
    </xf>
    <xf numFmtId="164" fontId="60" fillId="33" borderId="10" xfId="0" applyNumberFormat="1" applyFont="1" applyFill="1" applyBorder="1" applyAlignment="1">
      <alignment/>
    </xf>
    <xf numFmtId="167" fontId="51" fillId="0" borderId="10" xfId="0" applyNumberFormat="1" applyFont="1" applyBorder="1" applyAlignment="1">
      <alignment horizontal="right" vertical="top"/>
    </xf>
    <xf numFmtId="164" fontId="50" fillId="0" borderId="10" xfId="0" applyNumberFormat="1" applyFont="1" applyBorder="1" applyAlignment="1">
      <alignment horizontal="center"/>
    </xf>
    <xf numFmtId="10" fontId="51" fillId="34" borderId="10" xfId="0" applyNumberFormat="1" applyFont="1" applyFill="1" applyBorder="1" applyAlignment="1">
      <alignment horizontal="right" vertical="top"/>
    </xf>
    <xf numFmtId="10" fontId="50" fillId="34" borderId="10" xfId="0" applyNumberFormat="1" applyFont="1" applyFill="1" applyBorder="1" applyAlignment="1">
      <alignment horizontal="right" vertical="top"/>
    </xf>
    <xf numFmtId="167" fontId="50" fillId="0" borderId="10" xfId="0" applyNumberFormat="1" applyFont="1" applyBorder="1" applyAlignment="1">
      <alignment horizontal="right" vertical="top"/>
    </xf>
    <xf numFmtId="168" fontId="61" fillId="0" borderId="10" xfId="0" applyNumberFormat="1" applyFont="1" applyBorder="1" applyAlignment="1">
      <alignment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zoomScaleNormal="90" workbookViewId="0" topLeftCell="A1">
      <selection activeCell="H41" sqref="H41"/>
    </sheetView>
  </sheetViews>
  <sheetFormatPr defaultColWidth="12.28125" defaultRowHeight="12.75"/>
  <cols>
    <col min="1" max="1" width="5.421875" style="0" customWidth="1"/>
    <col min="2" max="2" width="12.140625" style="0" customWidth="1"/>
    <col min="3" max="3" width="38.8515625" style="0" customWidth="1"/>
    <col min="4" max="4" width="48.28125" style="0" customWidth="1"/>
    <col min="5" max="5" width="12.140625" style="40" customWidth="1"/>
    <col min="6" max="6" width="13.140625" style="0" customWidth="1"/>
    <col min="7" max="7" width="8.7109375" style="40" customWidth="1"/>
    <col min="8" max="8" width="12.28125" style="0" customWidth="1"/>
    <col min="9" max="9" width="13.7109375" style="0" customWidth="1"/>
    <col min="10" max="15" width="12.28125" style="40" customWidth="1"/>
  </cols>
  <sheetData>
    <row r="1" spans="2:15" s="1" customFormat="1" ht="18">
      <c r="B1" s="57" t="s">
        <v>41</v>
      </c>
      <c r="C1" s="3"/>
      <c r="D1" s="56" t="s">
        <v>43</v>
      </c>
      <c r="E1" s="60" t="s">
        <v>1</v>
      </c>
      <c r="F1" s="52"/>
      <c r="G1" s="53" t="s">
        <v>1</v>
      </c>
      <c r="H1" s="52"/>
      <c r="J1" s="8"/>
      <c r="K1" s="8"/>
      <c r="L1" s="8"/>
      <c r="M1" s="8"/>
      <c r="N1" s="8"/>
      <c r="O1" s="8"/>
    </row>
    <row r="2" spans="2:15" s="1" customFormat="1" ht="15.75">
      <c r="B2" s="2"/>
      <c r="C2" s="3"/>
      <c r="D2" s="4"/>
      <c r="E2" s="5"/>
      <c r="F2" s="6"/>
      <c r="G2" s="53"/>
      <c r="H2" s="7"/>
      <c r="J2" s="8"/>
      <c r="K2" s="8"/>
      <c r="L2" s="8"/>
      <c r="M2" s="8"/>
      <c r="N2" s="8"/>
      <c r="O2" s="8"/>
    </row>
    <row r="3" spans="2:15" s="1" customFormat="1" ht="15.75">
      <c r="B3" s="65" t="s">
        <v>2</v>
      </c>
      <c r="C3" s="66"/>
      <c r="D3" s="4" t="s">
        <v>0</v>
      </c>
      <c r="E3" s="5"/>
      <c r="F3" s="52"/>
      <c r="G3" s="53" t="s">
        <v>1</v>
      </c>
      <c r="H3" s="52"/>
      <c r="J3" s="8"/>
      <c r="K3" s="8"/>
      <c r="L3" s="8"/>
      <c r="M3" s="8"/>
      <c r="N3" s="8"/>
      <c r="O3" s="8"/>
    </row>
    <row r="4" spans="3:15" s="1" customFormat="1" ht="15">
      <c r="C4"/>
      <c r="E4" s="5"/>
      <c r="F4" s="9"/>
      <c r="G4" s="5"/>
      <c r="H4" s="9"/>
      <c r="J4" s="8"/>
      <c r="K4" s="8"/>
      <c r="L4" s="8"/>
      <c r="M4" s="8"/>
      <c r="N4" s="8"/>
      <c r="O4" s="8"/>
    </row>
    <row r="5" spans="1:15" s="1" customFormat="1" ht="15.75">
      <c r="A5" s="11" t="s">
        <v>3</v>
      </c>
      <c r="B5" s="11"/>
      <c r="D5" s="12">
        <v>45</v>
      </c>
      <c r="E5" s="10"/>
      <c r="F5" s="12"/>
      <c r="G5" s="13"/>
      <c r="H5" s="13"/>
      <c r="I5" s="14"/>
      <c r="J5" s="1" t="s">
        <v>0</v>
      </c>
      <c r="K5" s="15" t="s">
        <v>0</v>
      </c>
      <c r="L5" s="1" t="s">
        <v>0</v>
      </c>
      <c r="M5" s="1" t="s">
        <v>0</v>
      </c>
      <c r="N5" s="1" t="s">
        <v>0</v>
      </c>
      <c r="O5" s="8"/>
    </row>
    <row r="6" spans="1:15" s="1" customFormat="1" ht="15.75">
      <c r="A6" s="11" t="s">
        <v>4</v>
      </c>
      <c r="B6" s="11"/>
      <c r="D6" s="12">
        <v>45</v>
      </c>
      <c r="E6" s="10"/>
      <c r="F6" s="9"/>
      <c r="G6" s="13"/>
      <c r="H6" s="13"/>
      <c r="I6" s="16"/>
      <c r="J6" s="8"/>
      <c r="K6" s="8"/>
      <c r="L6" s="8"/>
      <c r="M6" s="8"/>
      <c r="N6" s="8"/>
      <c r="O6" s="8"/>
    </row>
    <row r="7" spans="4:15" s="1" customFormat="1" ht="15">
      <c r="D7" s="9"/>
      <c r="E7" s="10"/>
      <c r="F7" s="9"/>
      <c r="G7" s="5"/>
      <c r="H7" s="9"/>
      <c r="J7" s="8"/>
      <c r="K7" s="8"/>
      <c r="L7" s="8"/>
      <c r="M7" s="8"/>
      <c r="N7" s="8"/>
      <c r="O7" s="8"/>
    </row>
    <row r="8" spans="1:15" s="1" customFormat="1" ht="15.75">
      <c r="A8" s="11" t="s">
        <v>5</v>
      </c>
      <c r="B8" s="11"/>
      <c r="D8" s="9"/>
      <c r="E8" s="10"/>
      <c r="F8" s="9"/>
      <c r="G8" s="17"/>
      <c r="H8" s="18" t="s">
        <v>6</v>
      </c>
      <c r="J8" s="8"/>
      <c r="K8" s="8"/>
      <c r="L8" s="8" t="s">
        <v>0</v>
      </c>
      <c r="M8" s="8"/>
      <c r="N8" s="8"/>
      <c r="O8" s="8"/>
    </row>
    <row r="9" spans="2:15" s="1" customFormat="1" ht="15.75">
      <c r="B9" s="11" t="s">
        <v>7</v>
      </c>
      <c r="D9" s="9"/>
      <c r="E9" s="10"/>
      <c r="F9" s="9"/>
      <c r="G9" s="19"/>
      <c r="H9" s="9"/>
      <c r="J9" s="8"/>
      <c r="K9" s="8"/>
      <c r="L9" s="8"/>
      <c r="M9" s="8"/>
      <c r="N9" s="8"/>
      <c r="O9" s="8"/>
    </row>
    <row r="10" spans="3:15" s="1" customFormat="1" ht="15">
      <c r="C10" s="1" t="s">
        <v>8</v>
      </c>
      <c r="D10" s="9"/>
      <c r="E10" s="10"/>
      <c r="F10" s="10">
        <f>SUM(H10*D6)</f>
        <v>0</v>
      </c>
      <c r="G10" s="10"/>
      <c r="H10" s="20"/>
      <c r="I10" s="21"/>
      <c r="J10" s="8"/>
      <c r="K10" s="8"/>
      <c r="L10" s="8" t="s">
        <v>0</v>
      </c>
      <c r="M10" s="8" t="s">
        <v>0</v>
      </c>
      <c r="N10" s="8" t="s">
        <v>0</v>
      </c>
      <c r="O10" s="8"/>
    </row>
    <row r="11" spans="3:15" s="1" customFormat="1" ht="15">
      <c r="C11" s="1" t="s">
        <v>40</v>
      </c>
      <c r="D11" s="9"/>
      <c r="E11" s="10"/>
      <c r="F11" s="10">
        <f>H11*D6</f>
        <v>0</v>
      </c>
      <c r="G11" s="10"/>
      <c r="H11" s="20">
        <v>0</v>
      </c>
      <c r="I11" s="21"/>
      <c r="J11" s="8"/>
      <c r="K11" s="8"/>
      <c r="L11" s="8"/>
      <c r="M11" s="8"/>
      <c r="N11" s="8"/>
      <c r="O11" s="8"/>
    </row>
    <row r="12" spans="3:15" s="1" customFormat="1" ht="15">
      <c r="C12" s="1" t="s">
        <v>36</v>
      </c>
      <c r="D12" s="9"/>
      <c r="E12" s="10"/>
      <c r="F12" s="10">
        <f>H12*22*3</f>
        <v>0</v>
      </c>
      <c r="G12" s="10"/>
      <c r="H12" s="20">
        <v>0</v>
      </c>
      <c r="I12" s="21"/>
      <c r="J12" s="8"/>
      <c r="K12" s="8"/>
      <c r="L12" s="8"/>
      <c r="M12" s="8"/>
      <c r="N12" s="8"/>
      <c r="O12" s="8"/>
    </row>
    <row r="13" spans="3:15" s="1" customFormat="1" ht="15">
      <c r="C13" s="1" t="s">
        <v>9</v>
      </c>
      <c r="D13" s="9"/>
      <c r="E13" s="10"/>
      <c r="F13" s="20"/>
      <c r="G13" s="19"/>
      <c r="H13" s="19">
        <f>F13/D6</f>
        <v>0</v>
      </c>
      <c r="I13" s="22"/>
      <c r="J13" s="8"/>
      <c r="K13" s="8"/>
      <c r="L13" s="8" t="s">
        <v>0</v>
      </c>
      <c r="M13" s="8" t="s">
        <v>0</v>
      </c>
      <c r="N13" s="8" t="s">
        <v>0</v>
      </c>
      <c r="O13" s="8"/>
    </row>
    <row r="14" spans="3:15" s="1" customFormat="1" ht="15">
      <c r="C14" s="1" t="s">
        <v>10</v>
      </c>
      <c r="D14" s="9"/>
      <c r="E14" s="10"/>
      <c r="F14" s="10">
        <v>0</v>
      </c>
      <c r="G14" s="19"/>
      <c r="H14" s="19">
        <f>F14/D6</f>
        <v>0</v>
      </c>
      <c r="I14" s="22"/>
      <c r="J14" s="8"/>
      <c r="K14" s="8"/>
      <c r="L14" s="8"/>
      <c r="M14" s="8"/>
      <c r="N14" s="8"/>
      <c r="O14" s="8"/>
    </row>
    <row r="15" spans="3:15" s="1" customFormat="1" ht="15">
      <c r="C15" s="1" t="s">
        <v>11</v>
      </c>
      <c r="D15" s="9"/>
      <c r="E15" s="10"/>
      <c r="F15" s="10">
        <v>0</v>
      </c>
      <c r="G15" s="19"/>
      <c r="H15" s="19">
        <f>F15/D6</f>
        <v>0</v>
      </c>
      <c r="I15" s="22"/>
      <c r="J15" s="8"/>
      <c r="K15" s="8"/>
      <c r="L15" s="8"/>
      <c r="M15" s="8"/>
      <c r="N15" s="8"/>
      <c r="O15" s="8"/>
    </row>
    <row r="16" spans="3:15" s="1" customFormat="1" ht="15">
      <c r="C16" s="1" t="s">
        <v>12</v>
      </c>
      <c r="D16" s="9"/>
      <c r="E16" s="10"/>
      <c r="F16" s="10">
        <v>0</v>
      </c>
      <c r="G16" s="19"/>
      <c r="H16" s="54">
        <v>0</v>
      </c>
      <c r="I16" s="22"/>
      <c r="J16" s="22"/>
      <c r="K16" s="8"/>
      <c r="L16" s="8"/>
      <c r="M16" s="8"/>
      <c r="N16" s="8"/>
      <c r="O16" s="8"/>
    </row>
    <row r="17" spans="3:15" s="1" customFormat="1" ht="15">
      <c r="C17" s="1" t="s">
        <v>13</v>
      </c>
      <c r="D17" s="9"/>
      <c r="E17" s="10"/>
      <c r="F17" s="20"/>
      <c r="G17" s="19"/>
      <c r="H17" s="19">
        <f>F17/D6</f>
        <v>0</v>
      </c>
      <c r="I17" s="22"/>
      <c r="J17" s="22"/>
      <c r="K17" s="8"/>
      <c r="L17" s="8"/>
      <c r="M17" s="8"/>
      <c r="N17" s="8"/>
      <c r="O17" s="8"/>
    </row>
    <row r="18" spans="3:15" s="1" customFormat="1" ht="15">
      <c r="C18" s="1" t="s">
        <v>14</v>
      </c>
      <c r="D18" s="9"/>
      <c r="E18" s="10"/>
      <c r="F18" s="20"/>
      <c r="G18" s="19"/>
      <c r="H18" s="19">
        <f>F18/D6</f>
        <v>0</v>
      </c>
      <c r="I18" s="22"/>
      <c r="J18" s="22"/>
      <c r="K18" s="8"/>
      <c r="L18" s="8"/>
      <c r="M18" s="8"/>
      <c r="N18" s="8"/>
      <c r="O18" s="8"/>
    </row>
    <row r="19" spans="4:15" s="1" customFormat="1" ht="15">
      <c r="D19" s="9"/>
      <c r="E19" s="10"/>
      <c r="F19" s="20">
        <v>0</v>
      </c>
      <c r="G19" s="19"/>
      <c r="H19" s="19">
        <f>F19/D6</f>
        <v>0</v>
      </c>
      <c r="I19" s="22"/>
      <c r="J19" s="22"/>
      <c r="K19" s="8"/>
      <c r="L19" s="8"/>
      <c r="M19" s="8"/>
      <c r="N19" s="8"/>
      <c r="O19" s="8"/>
    </row>
    <row r="20" spans="4:15" s="1" customFormat="1" ht="15.75">
      <c r="D20" s="25" t="s">
        <v>18</v>
      </c>
      <c r="E20" s="10"/>
      <c r="F20" s="59">
        <f>SUM(F10:F19)</f>
        <v>0</v>
      </c>
      <c r="G20" s="19"/>
      <c r="H20" s="19"/>
      <c r="I20" s="22"/>
      <c r="J20" s="22"/>
      <c r="K20" s="8"/>
      <c r="L20" s="8"/>
      <c r="M20" s="8"/>
      <c r="N20" s="8"/>
      <c r="O20" s="8"/>
    </row>
    <row r="21" spans="2:15" s="1" customFormat="1" ht="15.75">
      <c r="B21" s="11" t="s">
        <v>15</v>
      </c>
      <c r="D21" s="9"/>
      <c r="E21" s="10"/>
      <c r="F21" s="63"/>
      <c r="G21" s="19"/>
      <c r="H21" s="19"/>
      <c r="I21" s="22"/>
      <c r="J21" s="22"/>
      <c r="K21" s="8"/>
      <c r="L21" s="8"/>
      <c r="M21" s="8"/>
      <c r="N21" s="8"/>
      <c r="O21" s="8"/>
    </row>
    <row r="22" spans="3:15" s="1" customFormat="1" ht="15">
      <c r="C22" s="1" t="s">
        <v>16</v>
      </c>
      <c r="D22" s="9"/>
      <c r="E22" s="24">
        <v>0.05</v>
      </c>
      <c r="F22" s="63">
        <v>0</v>
      </c>
      <c r="G22" s="19"/>
      <c r="H22" s="19" t="s">
        <v>0</v>
      </c>
      <c r="I22" s="22"/>
      <c r="J22" s="22"/>
      <c r="K22" s="8"/>
      <c r="L22" s="22"/>
      <c r="M22" s="22"/>
      <c r="N22" s="22"/>
      <c r="O22" s="8"/>
    </row>
    <row r="23" spans="3:15" s="1" customFormat="1" ht="15">
      <c r="C23" s="1" t="s">
        <v>17</v>
      </c>
      <c r="D23" s="9"/>
      <c r="E23" s="24">
        <v>0.02</v>
      </c>
      <c r="F23" s="63">
        <f>SUM(F35/1.02)*0.02</f>
        <v>0</v>
      </c>
      <c r="G23" s="19"/>
      <c r="H23" s="19">
        <f>SUM(F23/D6)</f>
        <v>0</v>
      </c>
      <c r="I23" s="22"/>
      <c r="J23" s="22"/>
      <c r="K23" s="8"/>
      <c r="L23" s="22"/>
      <c r="M23" s="22"/>
      <c r="N23" s="22"/>
      <c r="O23" s="8"/>
    </row>
    <row r="24" spans="4:15" s="1" customFormat="1" ht="15">
      <c r="D24" s="9"/>
      <c r="E24" s="62"/>
      <c r="F24" s="10"/>
      <c r="G24" s="19"/>
      <c r="H24" s="19"/>
      <c r="I24" s="22"/>
      <c r="J24" s="22"/>
      <c r="K24" s="8"/>
      <c r="L24" s="22"/>
      <c r="M24" s="22"/>
      <c r="N24" s="22"/>
      <c r="O24" s="8"/>
    </row>
    <row r="25" spans="4:15" s="11" customFormat="1" ht="15.75">
      <c r="D25" s="25" t="s">
        <v>18</v>
      </c>
      <c r="E25" s="61"/>
      <c r="F25" s="64">
        <f>F20+F22+F23</f>
        <v>0</v>
      </c>
      <c r="G25" s="26"/>
      <c r="H25" s="26">
        <f>SUM(H10:H23)</f>
        <v>0</v>
      </c>
      <c r="I25" s="27"/>
      <c r="J25" s="27"/>
      <c r="K25" s="28"/>
      <c r="L25" s="27"/>
      <c r="M25" s="27"/>
      <c r="N25" s="27"/>
      <c r="O25" s="28"/>
    </row>
    <row r="26" spans="3:15" s="1" customFormat="1" ht="15.75">
      <c r="C26" s="1" t="s">
        <v>19</v>
      </c>
      <c r="D26" s="25"/>
      <c r="E26" s="24">
        <v>0.08</v>
      </c>
      <c r="F26" s="10">
        <v>0</v>
      </c>
      <c r="G26" s="19"/>
      <c r="H26" s="19">
        <f>F26/D6</f>
        <v>0</v>
      </c>
      <c r="I26" s="22"/>
      <c r="J26" s="22"/>
      <c r="K26" s="8"/>
      <c r="L26" s="22"/>
      <c r="M26" s="22"/>
      <c r="N26" s="22"/>
      <c r="O26" s="8"/>
    </row>
    <row r="27" spans="4:15" s="1" customFormat="1" ht="15.75">
      <c r="D27" s="25"/>
      <c r="E27" s="24"/>
      <c r="F27" s="10" t="s">
        <v>0</v>
      </c>
      <c r="G27" s="19"/>
      <c r="H27" s="19" t="s">
        <v>0</v>
      </c>
      <c r="I27" s="22"/>
      <c r="J27" s="22"/>
      <c r="K27" s="8"/>
      <c r="L27" s="22"/>
      <c r="M27" s="22"/>
      <c r="N27" s="22"/>
      <c r="O27" s="8"/>
    </row>
    <row r="28" spans="4:15" s="1" customFormat="1" ht="15">
      <c r="D28" s="9"/>
      <c r="E28" s="10"/>
      <c r="F28" s="9"/>
      <c r="G28" s="19"/>
      <c r="H28" s="19"/>
      <c r="I28" s="22"/>
      <c r="M28" s="8"/>
      <c r="N28" s="8"/>
      <c r="O28" s="8"/>
    </row>
    <row r="29" spans="4:15" s="11" customFormat="1" ht="15.75">
      <c r="D29" s="25" t="s">
        <v>20</v>
      </c>
      <c r="E29" s="23"/>
      <c r="F29" s="23">
        <f>SUM(F19+F25)</f>
        <v>0</v>
      </c>
      <c r="G29" s="23"/>
      <c r="H29" s="59">
        <f>H10+H11+H12+H13+H14+H15+H16+H17+H18+H23</f>
        <v>0</v>
      </c>
      <c r="I29" s="29"/>
      <c r="J29" s="28"/>
      <c r="K29" s="28"/>
      <c r="L29" s="29"/>
      <c r="M29" s="29"/>
      <c r="N29" s="29"/>
      <c r="O29" s="28"/>
    </row>
    <row r="30" spans="2:15" s="11" customFormat="1" ht="15.75">
      <c r="B30" s="11" t="s">
        <v>21</v>
      </c>
      <c r="D30" s="25"/>
      <c r="E30" s="23"/>
      <c r="F30" s="23"/>
      <c r="G30" s="30"/>
      <c r="H30" s="30"/>
      <c r="I30" s="28"/>
      <c r="J30" s="28"/>
      <c r="K30" s="28"/>
      <c r="L30" s="28"/>
      <c r="M30" s="28"/>
      <c r="N30" s="28"/>
      <c r="O30" s="28"/>
    </row>
    <row r="31" spans="3:15" s="11" customFormat="1" ht="15.75">
      <c r="C31" s="1" t="s">
        <v>22</v>
      </c>
      <c r="D31" s="31">
        <v>0</v>
      </c>
      <c r="E31" s="23"/>
      <c r="F31" s="30"/>
      <c r="G31" s="30"/>
      <c r="H31" s="30"/>
      <c r="I31" s="28"/>
      <c r="J31" s="28"/>
      <c r="K31" s="28"/>
      <c r="L31" s="28"/>
      <c r="M31" s="28"/>
      <c r="N31" s="28"/>
      <c r="O31" s="28"/>
    </row>
    <row r="32" spans="3:15" s="11" customFormat="1" ht="9" customHeight="1">
      <c r="C32" s="1"/>
      <c r="D32" s="25"/>
      <c r="E32" s="23"/>
      <c r="F32" s="23"/>
      <c r="G32" s="30"/>
      <c r="H32" s="30"/>
      <c r="I32" s="28"/>
      <c r="J32" s="28"/>
      <c r="K32" s="28"/>
      <c r="L32" s="28"/>
      <c r="M32" s="28"/>
      <c r="N32" s="28"/>
      <c r="O32" s="28"/>
    </row>
    <row r="33" spans="1:15" s="11" customFormat="1" ht="15.75">
      <c r="A33" s="11" t="s">
        <v>23</v>
      </c>
      <c r="C33" s="1" t="s">
        <v>39</v>
      </c>
      <c r="D33" s="25"/>
      <c r="E33" s="23"/>
      <c r="F33" s="23"/>
      <c r="G33" s="32"/>
      <c r="H33" s="30">
        <v>0</v>
      </c>
      <c r="I33" s="28"/>
      <c r="J33" s="28"/>
      <c r="K33" s="28"/>
      <c r="L33" s="28"/>
      <c r="M33" s="28"/>
      <c r="N33" s="28"/>
      <c r="O33" s="28"/>
    </row>
    <row r="34" spans="3:15" s="11" customFormat="1" ht="15.75">
      <c r="C34" s="11" t="s">
        <v>37</v>
      </c>
      <c r="D34" s="25"/>
      <c r="E34" s="23"/>
      <c r="F34" s="23"/>
      <c r="G34" s="30"/>
      <c r="H34" s="33">
        <v>0</v>
      </c>
      <c r="I34" s="28"/>
      <c r="J34" s="28"/>
      <c r="K34" s="28"/>
      <c r="L34" s="28"/>
      <c r="M34" s="28"/>
      <c r="N34" s="28"/>
      <c r="O34" s="28"/>
    </row>
    <row r="35" spans="3:15" s="11" customFormat="1" ht="15.75">
      <c r="C35" s="11" t="s">
        <v>38</v>
      </c>
      <c r="D35" s="25"/>
      <c r="E35" s="23"/>
      <c r="F35" s="33">
        <f>SUM(H35)</f>
        <v>0</v>
      </c>
      <c r="G35" s="30"/>
      <c r="H35" s="58">
        <f>SUM(H34*D6)+H33</f>
        <v>0</v>
      </c>
      <c r="J35" s="28"/>
      <c r="K35" s="28"/>
      <c r="L35" s="28"/>
      <c r="M35" s="28"/>
      <c r="N35" s="28"/>
      <c r="O35" s="28"/>
    </row>
    <row r="36" spans="4:15" s="1" customFormat="1" ht="15">
      <c r="D36" s="9"/>
      <c r="E36" s="10"/>
      <c r="F36" s="9"/>
      <c r="G36" s="5"/>
      <c r="H36" s="5"/>
      <c r="J36" s="8"/>
      <c r="K36" s="8"/>
      <c r="L36" s="8"/>
      <c r="M36" s="8"/>
      <c r="N36" s="8"/>
      <c r="O36" s="8"/>
    </row>
    <row r="37" spans="3:15" s="1" customFormat="1" ht="15">
      <c r="C37" s="1" t="s">
        <v>24</v>
      </c>
      <c r="D37" s="12">
        <v>0</v>
      </c>
      <c r="E37" s="10" t="s">
        <v>25</v>
      </c>
      <c r="F37" s="5">
        <v>0</v>
      </c>
      <c r="G37" s="13"/>
      <c r="H37" s="5">
        <v>0</v>
      </c>
      <c r="I37" s="16"/>
      <c r="J37" s="8"/>
      <c r="K37" s="8"/>
      <c r="L37" s="8"/>
      <c r="M37" s="8"/>
      <c r="N37" s="8"/>
      <c r="O37" s="8"/>
    </row>
    <row r="38" spans="4:15" s="1" customFormat="1" ht="15.75" customHeight="1">
      <c r="D38" s="12">
        <v>0</v>
      </c>
      <c r="E38" s="10" t="s">
        <v>26</v>
      </c>
      <c r="F38" s="5">
        <v>0</v>
      </c>
      <c r="G38" s="13"/>
      <c r="H38" s="5"/>
      <c r="I38" s="16"/>
      <c r="J38" s="8"/>
      <c r="K38" s="8"/>
      <c r="L38" s="8"/>
      <c r="M38" s="8"/>
      <c r="N38" s="8"/>
      <c r="O38" s="8"/>
    </row>
    <row r="39" spans="1:15" s="11" customFormat="1" ht="15.75">
      <c r="A39" s="11" t="s">
        <v>27</v>
      </c>
      <c r="D39" s="25">
        <v>0</v>
      </c>
      <c r="E39" s="30"/>
      <c r="F39" s="25" t="s">
        <v>0</v>
      </c>
      <c r="G39" s="30"/>
      <c r="H39" s="5">
        <v>0</v>
      </c>
      <c r="I39" s="28"/>
      <c r="J39" s="28"/>
      <c r="K39" s="28"/>
      <c r="L39" s="28"/>
      <c r="M39" s="28"/>
      <c r="N39" s="28"/>
      <c r="O39" s="28"/>
    </row>
    <row r="40" spans="3:15" s="1" customFormat="1" ht="14.25" customHeight="1">
      <c r="C40" s="34"/>
      <c r="D40" s="9"/>
      <c r="E40" s="5"/>
      <c r="F40" s="9"/>
      <c r="G40" s="5"/>
      <c r="H40" s="30"/>
      <c r="J40" s="8"/>
      <c r="K40" s="8"/>
      <c r="L40" s="8"/>
      <c r="M40" s="8"/>
      <c r="N40" s="8"/>
      <c r="O40" s="8"/>
    </row>
    <row r="41" spans="1:15" s="35" customFormat="1" ht="14.25" customHeight="1">
      <c r="A41" s="35" t="s">
        <v>28</v>
      </c>
      <c r="C41" s="36"/>
      <c r="D41" s="37"/>
      <c r="E41" s="38"/>
      <c r="F41" s="37"/>
      <c r="G41" s="38"/>
      <c r="H41" s="30">
        <v>0</v>
      </c>
      <c r="J41" s="39"/>
      <c r="K41" s="39"/>
      <c r="L41" s="39"/>
      <c r="M41" s="39"/>
      <c r="N41" s="39"/>
      <c r="O41" s="39"/>
    </row>
    <row r="42" spans="3:5" ht="18.75" customHeight="1">
      <c r="C42" s="55" t="s">
        <v>42</v>
      </c>
      <c r="D42" s="55"/>
      <c r="E42" s="55"/>
    </row>
  </sheetData>
  <sheetProtection/>
  <mergeCells count="1">
    <mergeCell ref="B3:C3"/>
  </mergeCells>
  <printOptions/>
  <pageMargins left="0.25" right="0.25" top="0.75" bottom="0.75" header="0.3" footer="0.3"/>
  <pageSetup firstPageNumber="1" useFirstPageNumber="1" orientation="landscape" pageOrder="overThenDown" paperSize="9" scale="75" r:id="rId1"/>
  <headerFooter>
    <oddHeader>&amp;C&amp;"Arial,Gras"&amp;12Séjour sportif randonnée Pyrénées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0.8515625" style="0" customWidth="1"/>
    <col min="3" max="6" width="12.28125" style="0" customWidth="1"/>
    <col min="7" max="7" width="4.00390625" style="0" customWidth="1"/>
  </cols>
  <sheetData>
    <row r="1" spans="4:6" ht="12.75">
      <c r="D1" s="40"/>
      <c r="F1" s="40"/>
    </row>
    <row r="2" spans="2:7" ht="12.75">
      <c r="B2" s="41"/>
      <c r="C2" s="42"/>
      <c r="D2" s="43"/>
      <c r="E2" s="42"/>
      <c r="F2" s="43"/>
      <c r="G2" s="44"/>
    </row>
    <row r="3" spans="2:7" ht="18">
      <c r="B3" s="45"/>
      <c r="D3" s="46" t="s">
        <v>29</v>
      </c>
      <c r="F3" s="40"/>
      <c r="G3" s="47"/>
    </row>
    <row r="4" spans="2:7" ht="12.75">
      <c r="B4" s="45"/>
      <c r="D4" s="40"/>
      <c r="F4" s="40"/>
      <c r="G4" s="47"/>
    </row>
    <row r="5" spans="2:7" ht="12.75">
      <c r="B5" s="45"/>
      <c r="D5" s="40"/>
      <c r="F5" s="40"/>
      <c r="G5" s="47"/>
    </row>
    <row r="6" spans="2:7" ht="12.75">
      <c r="B6" s="45"/>
      <c r="D6" s="40"/>
      <c r="F6" s="40"/>
      <c r="G6" s="47"/>
    </row>
    <row r="7" spans="2:7" ht="12.75">
      <c r="B7" s="45"/>
      <c r="D7" s="40"/>
      <c r="F7" s="40"/>
      <c r="G7" s="47"/>
    </row>
    <row r="8" spans="2:7" ht="12.75">
      <c r="B8" t="s">
        <v>30</v>
      </c>
      <c r="C8">
        <v>26</v>
      </c>
      <c r="D8" s="40">
        <v>372</v>
      </c>
      <c r="E8">
        <v>2</v>
      </c>
      <c r="F8" s="40">
        <v>19344</v>
      </c>
      <c r="G8" s="47"/>
    </row>
    <row r="9" spans="2:7" ht="12.75">
      <c r="B9" t="s">
        <v>31</v>
      </c>
      <c r="C9">
        <v>4</v>
      </c>
      <c r="D9" s="40">
        <v>459</v>
      </c>
      <c r="F9" s="40">
        <v>1836</v>
      </c>
      <c r="G9" s="47"/>
    </row>
    <row r="10" spans="2:7" ht="12.75">
      <c r="B10" s="45"/>
      <c r="D10" s="40"/>
      <c r="F10" s="40"/>
      <c r="G10" s="47"/>
    </row>
    <row r="11" spans="2:7" ht="12.75">
      <c r="B11" t="s">
        <v>32</v>
      </c>
      <c r="C11">
        <v>1</v>
      </c>
      <c r="D11" s="40">
        <v>372</v>
      </c>
      <c r="F11" s="40">
        <v>-372</v>
      </c>
      <c r="G11" s="47"/>
    </row>
    <row r="12" spans="2:7" ht="12.75">
      <c r="B12" t="s">
        <v>33</v>
      </c>
      <c r="C12">
        <v>1</v>
      </c>
      <c r="D12" s="40">
        <v>459</v>
      </c>
      <c r="F12" s="40">
        <v>-459</v>
      </c>
      <c r="G12" s="47"/>
    </row>
    <row r="13" spans="2:7" ht="12.75">
      <c r="B13" s="45"/>
      <c r="D13" s="40"/>
      <c r="F13" s="40"/>
      <c r="G13" s="47"/>
    </row>
    <row r="14" spans="2:7" ht="12.75">
      <c r="B14" t="s">
        <v>20</v>
      </c>
      <c r="D14" s="40"/>
      <c r="F14" s="40">
        <v>20349</v>
      </c>
      <c r="G14" s="47"/>
    </row>
    <row r="15" spans="2:7" ht="12.75">
      <c r="B15" s="45"/>
      <c r="D15" s="40"/>
      <c r="F15" s="40"/>
      <c r="G15" s="47"/>
    </row>
    <row r="16" spans="2:7" ht="12.75">
      <c r="B16" t="s">
        <v>34</v>
      </c>
      <c r="D16" s="40"/>
      <c r="F16" s="40">
        <v>4000</v>
      </c>
      <c r="G16" s="47"/>
    </row>
    <row r="17" spans="2:7" ht="12.75">
      <c r="B17" s="45"/>
      <c r="D17" s="40"/>
      <c r="F17" s="40"/>
      <c r="G17" s="47"/>
    </row>
    <row r="18" spans="2:7" ht="12.75">
      <c r="B18" t="s">
        <v>35</v>
      </c>
      <c r="D18" s="40"/>
      <c r="F18" s="40">
        <v>16349</v>
      </c>
      <c r="G18" s="47"/>
    </row>
    <row r="19" spans="2:7" ht="12.75">
      <c r="B19" s="48"/>
      <c r="C19" s="49"/>
      <c r="D19" s="50"/>
      <c r="E19" s="49"/>
      <c r="F19" s="50"/>
      <c r="G19" s="51"/>
    </row>
    <row r="20" spans="4:6" ht="12.75">
      <c r="D20" s="40"/>
      <c r="F20" s="40"/>
    </row>
    <row r="21" spans="4:6" ht="12.75">
      <c r="D21" s="40"/>
      <c r="F21" s="40"/>
    </row>
  </sheetData>
  <sheetProtection/>
  <printOptions/>
  <pageMargins left="0" right="0" top="0.3775590551181103" bottom="0.40275590551181106" header="0.11535433070866143" footer="0.12795275590551183"/>
  <pageSetup firstPageNumber="1" useFirstPageNumber="1" fitToHeight="0" fitToWidth="0" orientation="landscape" pageOrder="overThenDown" paperSize="9"/>
  <headerFooter>
    <oddHeader>&amp;C&amp;A</oddHeader>
    <oddFooter>&amp;LFichier réf. : "&amp;F"&amp;RPage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</cols>
  <sheetData/>
  <sheetProtection/>
  <printOptions/>
  <pageMargins left="0" right="0" top="0.3775590551181103" bottom="0.40275590551181106" header="0.11535433070866143" footer="0.12795275590551183"/>
  <pageSetup firstPageNumber="1" useFirstPageNumber="1" fitToHeight="0" fitToWidth="0" orientation="landscape" pageOrder="overThenDown" paperSize="9"/>
  <headerFooter>
    <oddHeader>&amp;C&amp;A</oddHeader>
    <oddFooter>&amp;LFichier réf. : "&amp;F"&amp;RPage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</dc:creator>
  <cp:keywords/>
  <dc:description/>
  <cp:lastModifiedBy>Henri</cp:lastModifiedBy>
  <cp:lastPrinted>2023-03-13T14:49:37Z</cp:lastPrinted>
  <dcterms:created xsi:type="dcterms:W3CDTF">2010-08-31T09:59:25Z</dcterms:created>
  <dcterms:modified xsi:type="dcterms:W3CDTF">2023-03-13T14:58:18Z</dcterms:modified>
  <cp:category/>
  <cp:version/>
  <cp:contentType/>
  <cp:contentStatus/>
  <cp:revision>59</cp:revision>
</cp:coreProperties>
</file>